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GDOWN1 Paper 数据\Artical\投稿材料\Source Data\Source Data submit to elife 22.11.8\Figure 1-7\"/>
    </mc:Choice>
  </mc:AlternateContent>
  <xr:revisionPtr revIDLastSave="0" documentId="13_ncr:1_{D9FF1F2A-3109-404F-9361-F47BF44E7014}" xr6:coauthVersionLast="36" xr6:coauthVersionMax="36" xr10:uidLastSave="{00000000-0000-0000-0000-000000000000}"/>
  <bookViews>
    <workbookView xWindow="0" yWindow="0" windowWidth="19812" windowHeight="7860" xr2:uid="{00000000-000D-0000-FFFF-FFFF00000000}"/>
  </bookViews>
  <sheets>
    <sheet name="IF Assay" sheetId="1" r:id="rId1"/>
    <sheet name="BiFC Assay" sheetId="2" r:id="rId2"/>
  </sheets>
  <calcPr calcId="179021"/>
</workbook>
</file>

<file path=xl/calcChain.xml><?xml version="1.0" encoding="utf-8"?>
<calcChain xmlns="http://schemas.openxmlformats.org/spreadsheetml/2006/main">
  <c r="Q34" i="1" l="1"/>
  <c r="Q28" i="1"/>
  <c r="Q22" i="1"/>
  <c r="Q16" i="1"/>
  <c r="Q10" i="1"/>
  <c r="Q4" i="1"/>
  <c r="H34" i="1"/>
  <c r="H28" i="1"/>
  <c r="H22" i="1"/>
  <c r="H16" i="1"/>
  <c r="H10" i="1"/>
  <c r="H4" i="1"/>
  <c r="O34" i="1"/>
  <c r="O28" i="1"/>
  <c r="O22" i="1"/>
  <c r="O16" i="1"/>
  <c r="O10" i="1"/>
  <c r="O4" i="1"/>
  <c r="F34" i="1"/>
  <c r="F28" i="1"/>
  <c r="F22" i="1"/>
  <c r="F16" i="1"/>
  <c r="F10" i="1"/>
  <c r="F4" i="1"/>
  <c r="P47" i="2"/>
  <c r="N47" i="2"/>
  <c r="G47" i="2"/>
  <c r="E47" i="2"/>
  <c r="P46" i="2"/>
  <c r="N46" i="2"/>
  <c r="G46" i="2"/>
  <c r="E46" i="2"/>
  <c r="P45" i="2"/>
  <c r="N45" i="2"/>
  <c r="R44" i="2" s="1"/>
  <c r="G45" i="2"/>
  <c r="E45" i="2"/>
  <c r="I44" i="2" s="1"/>
  <c r="P44" i="2"/>
  <c r="Q44" i="2" s="1"/>
  <c r="N44" i="2"/>
  <c r="O44" i="2" s="1"/>
  <c r="G44" i="2"/>
  <c r="H44" i="2" s="1"/>
  <c r="F44" i="2"/>
  <c r="E44" i="2"/>
  <c r="P39" i="2"/>
  <c r="N39" i="2"/>
  <c r="G39" i="2"/>
  <c r="E39" i="2"/>
  <c r="P38" i="2"/>
  <c r="N38" i="2"/>
  <c r="R36" i="2" s="1"/>
  <c r="G38" i="2"/>
  <c r="E38" i="2"/>
  <c r="P37" i="2"/>
  <c r="N37" i="2"/>
  <c r="G37" i="2"/>
  <c r="E37" i="2"/>
  <c r="P36" i="2"/>
  <c r="Q36" i="2" s="1"/>
  <c r="N36" i="2"/>
  <c r="O36" i="2" s="1"/>
  <c r="G36" i="2"/>
  <c r="H36" i="2" s="1"/>
  <c r="E36" i="2"/>
  <c r="I36" i="2" s="1"/>
  <c r="P31" i="2"/>
  <c r="N31" i="2"/>
  <c r="G31" i="2"/>
  <c r="E31" i="2"/>
  <c r="P30" i="2"/>
  <c r="N30" i="2"/>
  <c r="G30" i="2"/>
  <c r="H28" i="2" s="1"/>
  <c r="E30" i="2"/>
  <c r="P29" i="2"/>
  <c r="N29" i="2"/>
  <c r="G29" i="2"/>
  <c r="E29" i="2"/>
  <c r="P28" i="2"/>
  <c r="Q28" i="2" s="1"/>
  <c r="N28" i="2"/>
  <c r="R28" i="2" s="1"/>
  <c r="G28" i="2"/>
  <c r="E28" i="2"/>
  <c r="I28" i="2" s="1"/>
  <c r="P23" i="2"/>
  <c r="N23" i="2"/>
  <c r="G23" i="2"/>
  <c r="E23" i="2"/>
  <c r="P22" i="2"/>
  <c r="N22" i="2"/>
  <c r="G22" i="2"/>
  <c r="E22" i="2"/>
  <c r="F20" i="2" s="1"/>
  <c r="P21" i="2"/>
  <c r="N21" i="2"/>
  <c r="G21" i="2"/>
  <c r="E21" i="2"/>
  <c r="P20" i="2"/>
  <c r="Q20" i="2" s="1"/>
  <c r="N20" i="2"/>
  <c r="R20" i="2" s="1"/>
  <c r="I20" i="2"/>
  <c r="H20" i="2"/>
  <c r="G20" i="2"/>
  <c r="E20" i="2"/>
  <c r="P15" i="2"/>
  <c r="N15" i="2"/>
  <c r="G15" i="2"/>
  <c r="E15" i="2"/>
  <c r="P14" i="2"/>
  <c r="N14" i="2"/>
  <c r="G14" i="2"/>
  <c r="E14" i="2"/>
  <c r="P13" i="2"/>
  <c r="N13" i="2"/>
  <c r="G13" i="2"/>
  <c r="E13" i="2"/>
  <c r="I12" i="2" s="1"/>
  <c r="R12" i="2"/>
  <c r="P12" i="2"/>
  <c r="Q12" i="2" s="1"/>
  <c r="N12" i="2"/>
  <c r="O12" i="2" s="1"/>
  <c r="G12" i="2"/>
  <c r="H12" i="2" s="1"/>
  <c r="F12" i="2"/>
  <c r="E12" i="2"/>
  <c r="P7" i="2"/>
  <c r="N7" i="2"/>
  <c r="G7" i="2"/>
  <c r="E7" i="2"/>
  <c r="P6" i="2"/>
  <c r="N6" i="2"/>
  <c r="R4" i="2" s="1"/>
  <c r="G6" i="2"/>
  <c r="E6" i="2"/>
  <c r="P5" i="2"/>
  <c r="N5" i="2"/>
  <c r="G5" i="2"/>
  <c r="E5" i="2"/>
  <c r="P4" i="2"/>
  <c r="Q4" i="2" s="1"/>
  <c r="N4" i="2"/>
  <c r="O4" i="2" s="1"/>
  <c r="G4" i="2"/>
  <c r="H4" i="2" s="1"/>
  <c r="E4" i="2"/>
  <c r="F4" i="2" s="1"/>
  <c r="P35" i="1"/>
  <c r="N35" i="1"/>
  <c r="G35" i="1"/>
  <c r="E35" i="1"/>
  <c r="P34" i="1"/>
  <c r="N34" i="1"/>
  <c r="R34" i="1" s="1"/>
  <c r="I34" i="1"/>
  <c r="G34" i="1"/>
  <c r="E34" i="1"/>
  <c r="P29" i="1"/>
  <c r="N29" i="1"/>
  <c r="G29" i="1"/>
  <c r="E29" i="1"/>
  <c r="I28" i="1" s="1"/>
  <c r="P28" i="1"/>
  <c r="N28" i="1"/>
  <c r="R28" i="1" s="1"/>
  <c r="G28" i="1"/>
  <c r="E28" i="1"/>
  <c r="P23" i="1"/>
  <c r="N23" i="1"/>
  <c r="G23" i="1"/>
  <c r="E23" i="1"/>
  <c r="R22" i="1"/>
  <c r="P22" i="1"/>
  <c r="N22" i="1"/>
  <c r="G22" i="1"/>
  <c r="E22" i="1"/>
  <c r="I22" i="1" s="1"/>
  <c r="P17" i="1"/>
  <c r="N17" i="1"/>
  <c r="G17" i="1"/>
  <c r="E17" i="1"/>
  <c r="P16" i="1"/>
  <c r="N16" i="1"/>
  <c r="R16" i="1" s="1"/>
  <c r="G16" i="1"/>
  <c r="E16" i="1"/>
  <c r="I16" i="1" s="1"/>
  <c r="P11" i="1"/>
  <c r="N11" i="1"/>
  <c r="G11" i="1"/>
  <c r="E11" i="1"/>
  <c r="P10" i="1"/>
  <c r="N10" i="1"/>
  <c r="R10" i="1" s="1"/>
  <c r="I10" i="1"/>
  <c r="G10" i="1"/>
  <c r="E10" i="1"/>
  <c r="P5" i="1"/>
  <c r="N5" i="1"/>
  <c r="G5" i="1"/>
  <c r="E5" i="1"/>
  <c r="P4" i="1"/>
  <c r="N4" i="1"/>
  <c r="R4" i="1" s="1"/>
  <c r="G4" i="1"/>
  <c r="D4" i="1"/>
  <c r="E4" i="1" s="1"/>
  <c r="I4" i="1" s="1"/>
  <c r="O28" i="2" l="1"/>
  <c r="F36" i="2"/>
  <c r="O20" i="2"/>
  <c r="F28" i="2"/>
  <c r="I4" i="2"/>
</calcChain>
</file>

<file path=xl/sharedStrings.xml><?xml version="1.0" encoding="utf-8"?>
<sst xmlns="http://schemas.openxmlformats.org/spreadsheetml/2006/main" count="240" uniqueCount="18">
  <si>
    <t>WT (FL)</t>
  </si>
  <si>
    <t xml:space="preserve"> -LMB</t>
  </si>
  <si>
    <t xml:space="preserve"> +LMB</t>
  </si>
  <si>
    <t>ROI</t>
  </si>
  <si>
    <t>Total</t>
  </si>
  <si>
    <t>Nuclear</t>
  </si>
  <si>
    <t>m1</t>
  </si>
  <si>
    <t>m2</t>
  </si>
  <si>
    <t>m3</t>
  </si>
  <si>
    <t>m4</t>
  </si>
  <si>
    <t>m4*</t>
  </si>
  <si>
    <t>Cytoplasmic</t>
  </si>
  <si>
    <t>C/T</t>
  </si>
  <si>
    <t>mean (C/T)</t>
  </si>
  <si>
    <t>N/T</t>
  </si>
  <si>
    <t>mean (N/T)</t>
  </si>
  <si>
    <t>SE</t>
  </si>
  <si>
    <t>mean (C/T)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</si>
</sst>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Arial"/>
      <family val="2"/>
    </font>
    <font>
      <b/>
      <i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5"/>
  <sheetViews>
    <sheetView tabSelected="1" zoomScale="70" zoomScaleNormal="70" workbookViewId="0">
      <selection activeCell="A33" sqref="A33:XFD33"/>
    </sheetView>
  </sheetViews>
  <sheetFormatPr defaultColWidth="9" defaultRowHeight="14.4" x14ac:dyDescent="0.25"/>
  <cols>
    <col min="2" max="2" width="12.33203125" customWidth="1"/>
    <col min="3" max="3" width="12.77734375" customWidth="1"/>
    <col min="4" max="4" width="15.21875" customWidth="1"/>
    <col min="5" max="5" width="18" style="11" customWidth="1"/>
    <col min="6" max="6" width="18" customWidth="1"/>
    <col min="7" max="7" width="18" style="11" customWidth="1"/>
    <col min="8" max="9" width="18" customWidth="1"/>
    <col min="11" max="11" width="12.77734375" customWidth="1"/>
    <col min="12" max="12" width="12" customWidth="1"/>
    <col min="13" max="13" width="13.44140625" customWidth="1"/>
    <col min="14" max="14" width="18.77734375" style="11" customWidth="1"/>
    <col min="15" max="15" width="18" customWidth="1"/>
    <col min="16" max="16" width="16.33203125" style="11" customWidth="1"/>
    <col min="17" max="18" width="18" customWidth="1"/>
  </cols>
  <sheetData>
    <row r="1" spans="1:18" x14ac:dyDescent="0.25">
      <c r="B1" s="4" t="s">
        <v>0</v>
      </c>
    </row>
    <row r="2" spans="1:18" s="1" customFormat="1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K2" s="14" t="s">
        <v>2</v>
      </c>
      <c r="L2" s="14"/>
      <c r="M2" s="14"/>
      <c r="N2" s="14"/>
      <c r="O2" s="14"/>
      <c r="P2" s="14"/>
      <c r="Q2" s="14"/>
      <c r="R2" s="14"/>
    </row>
    <row r="3" spans="1:18" s="2" customFormat="1" ht="13.8" x14ac:dyDescent="0.25">
      <c r="A3" s="5" t="s">
        <v>3</v>
      </c>
      <c r="B3" s="6" t="s">
        <v>4</v>
      </c>
      <c r="C3" s="6" t="s">
        <v>5</v>
      </c>
      <c r="D3" s="6" t="s">
        <v>11</v>
      </c>
      <c r="E3" s="6" t="s">
        <v>12</v>
      </c>
      <c r="F3" s="7" t="s">
        <v>13</v>
      </c>
      <c r="G3" s="6" t="s">
        <v>14</v>
      </c>
      <c r="H3" s="7" t="s">
        <v>15</v>
      </c>
      <c r="I3" s="13" t="s">
        <v>16</v>
      </c>
      <c r="K3" s="6" t="s">
        <v>4</v>
      </c>
      <c r="L3" s="6" t="s">
        <v>5</v>
      </c>
      <c r="M3" s="6" t="s">
        <v>11</v>
      </c>
      <c r="N3" s="6" t="s">
        <v>12</v>
      </c>
      <c r="O3" s="7" t="s">
        <v>13</v>
      </c>
      <c r="P3" s="6" t="s">
        <v>14</v>
      </c>
      <c r="Q3" s="7" t="s">
        <v>15</v>
      </c>
      <c r="R3" s="13" t="s">
        <v>16</v>
      </c>
    </row>
    <row r="4" spans="1:18" x14ac:dyDescent="0.25">
      <c r="A4" s="1">
        <v>1</v>
      </c>
      <c r="B4" s="8">
        <v>12439216</v>
      </c>
      <c r="C4" s="8">
        <v>2817553</v>
      </c>
      <c r="D4" s="8">
        <f>B4-C4</f>
        <v>9621663</v>
      </c>
      <c r="E4" s="9">
        <f>D4/B4</f>
        <v>0.77349432633053405</v>
      </c>
      <c r="F4" s="16">
        <f>AVERAGE(E4:E5)</f>
        <v>0.74529004876691651</v>
      </c>
      <c r="G4" s="9">
        <f>C4/B4</f>
        <v>0.22650567366946597</v>
      </c>
      <c r="H4" s="16">
        <f>AVERAGE(G4:G5)</f>
        <v>0.25470995123308343</v>
      </c>
      <c r="I4" s="15">
        <f>STDEV(E4:E5)/SQRT(2)</f>
        <v>2.8204277563617482E-2</v>
      </c>
      <c r="K4" s="8">
        <v>27915824</v>
      </c>
      <c r="L4" s="8">
        <v>6426618</v>
      </c>
      <c r="M4" s="8">
        <v>21489206</v>
      </c>
      <c r="N4" s="9">
        <f>M4/K4</f>
        <v>0.76978583902807241</v>
      </c>
      <c r="O4" s="16">
        <f>AVERAGE(N4:N5)</f>
        <v>0.78972911895451214</v>
      </c>
      <c r="P4" s="9">
        <f>L4/K4</f>
        <v>0.23021416097192759</v>
      </c>
      <c r="Q4" s="16">
        <f>AVERAGE(P4:P5)</f>
        <v>0.21027088104548788</v>
      </c>
      <c r="R4" s="15">
        <f>STDEV(N4:N5)/SQRT(2)</f>
        <v>1.994327992643968E-2</v>
      </c>
    </row>
    <row r="5" spans="1:18" x14ac:dyDescent="0.25">
      <c r="A5" s="1">
        <v>0</v>
      </c>
      <c r="B5" s="8">
        <v>22995655</v>
      </c>
      <c r="C5" s="8">
        <v>6505798</v>
      </c>
      <c r="D5" s="8">
        <v>16489857</v>
      </c>
      <c r="E5" s="9">
        <f>D5/B5</f>
        <v>0.71708577120329908</v>
      </c>
      <c r="F5" s="16"/>
      <c r="G5" s="9">
        <f>C5/B5</f>
        <v>0.28291422879670092</v>
      </c>
      <c r="H5" s="16"/>
      <c r="I5" s="15"/>
      <c r="K5" s="8">
        <v>24080107</v>
      </c>
      <c r="L5" s="8">
        <v>4583109</v>
      </c>
      <c r="M5" s="8">
        <v>19496998</v>
      </c>
      <c r="N5" s="9">
        <f>M5/K5</f>
        <v>0.80967239888095177</v>
      </c>
      <c r="O5" s="16"/>
      <c r="P5" s="9">
        <f>L5/K5</f>
        <v>0.19032760111904817</v>
      </c>
      <c r="Q5" s="16"/>
      <c r="R5" s="15"/>
    </row>
    <row r="7" spans="1:18" x14ac:dyDescent="0.25">
      <c r="B7" s="12" t="s">
        <v>6</v>
      </c>
    </row>
    <row r="8" spans="1:18" s="1" customFormat="1" x14ac:dyDescent="0.25">
      <c r="A8" s="14" t="s">
        <v>1</v>
      </c>
      <c r="B8" s="14"/>
      <c r="C8" s="14"/>
      <c r="D8" s="14"/>
      <c r="E8" s="14"/>
      <c r="F8" s="14"/>
      <c r="G8" s="14"/>
      <c r="H8" s="14"/>
      <c r="I8" s="14"/>
      <c r="K8" s="14" t="s">
        <v>2</v>
      </c>
      <c r="L8" s="14"/>
      <c r="M8" s="14"/>
      <c r="N8" s="14"/>
      <c r="O8" s="14"/>
      <c r="P8" s="14"/>
      <c r="Q8" s="14"/>
      <c r="R8" s="14"/>
    </row>
    <row r="9" spans="1:18" s="2" customFormat="1" ht="13.8" x14ac:dyDescent="0.25">
      <c r="A9" s="5" t="s">
        <v>3</v>
      </c>
      <c r="B9" s="6" t="s">
        <v>4</v>
      </c>
      <c r="C9" s="6" t="s">
        <v>5</v>
      </c>
      <c r="D9" s="6" t="s">
        <v>11</v>
      </c>
      <c r="E9" s="6" t="s">
        <v>12</v>
      </c>
      <c r="F9" s="7" t="s">
        <v>13</v>
      </c>
      <c r="G9" s="6" t="s">
        <v>14</v>
      </c>
      <c r="H9" s="7" t="s">
        <v>15</v>
      </c>
      <c r="I9" s="13" t="s">
        <v>16</v>
      </c>
      <c r="K9" s="6" t="s">
        <v>4</v>
      </c>
      <c r="L9" s="6" t="s">
        <v>5</v>
      </c>
      <c r="M9" s="6" t="s">
        <v>11</v>
      </c>
      <c r="N9" s="6" t="s">
        <v>12</v>
      </c>
      <c r="O9" s="7" t="s">
        <v>13</v>
      </c>
      <c r="P9" s="6" t="s">
        <v>14</v>
      </c>
      <c r="Q9" s="7" t="s">
        <v>15</v>
      </c>
      <c r="R9" s="13" t="s">
        <v>16</v>
      </c>
    </row>
    <row r="10" spans="1:18" x14ac:dyDescent="0.25">
      <c r="A10" s="1">
        <v>1</v>
      </c>
      <c r="B10" s="8">
        <v>63189498</v>
      </c>
      <c r="C10" s="8">
        <v>28355032</v>
      </c>
      <c r="D10" s="8">
        <v>34834466</v>
      </c>
      <c r="E10" s="9">
        <f>D10/B10</f>
        <v>0.55126986449552107</v>
      </c>
      <c r="F10" s="16">
        <f>AVERAGE(E10:E11)</f>
        <v>0.57925156744540351</v>
      </c>
      <c r="G10" s="9">
        <f>C10/B10</f>
        <v>0.44873013550447893</v>
      </c>
      <c r="H10" s="16">
        <f>AVERAGE(G10:G11)</f>
        <v>0.42074843255459649</v>
      </c>
      <c r="I10" s="15">
        <f>STDEV(E10:E11)/SQRT(2)</f>
        <v>2.7981702949882448E-2</v>
      </c>
      <c r="K10" s="8">
        <v>45042694</v>
      </c>
      <c r="L10" s="8">
        <v>18989335</v>
      </c>
      <c r="M10" s="8">
        <v>26053359</v>
      </c>
      <c r="N10" s="9">
        <f>M10/K10</f>
        <v>0.57841475911720552</v>
      </c>
      <c r="O10" s="16">
        <f>AVERAGE(N10:N11)</f>
        <v>0.51057013677634588</v>
      </c>
      <c r="P10" s="9">
        <f>L10/K10</f>
        <v>0.42158524088279442</v>
      </c>
      <c r="Q10" s="16">
        <f>AVERAGE(P10:P11)</f>
        <v>0.48942986322365412</v>
      </c>
      <c r="R10" s="15">
        <f>STDEV(N10:N11)/SQRT(2)</f>
        <v>6.7844622340859501E-2</v>
      </c>
    </row>
    <row r="11" spans="1:18" x14ac:dyDescent="0.25">
      <c r="A11" s="1">
        <v>0</v>
      </c>
      <c r="B11" s="8">
        <v>77205022</v>
      </c>
      <c r="C11" s="8">
        <v>30323564</v>
      </c>
      <c r="D11" s="8">
        <v>46881458</v>
      </c>
      <c r="E11" s="9">
        <f>D11/B11</f>
        <v>0.60723327039528596</v>
      </c>
      <c r="F11" s="16"/>
      <c r="G11" s="9">
        <f>C11/B11</f>
        <v>0.39276672960471404</v>
      </c>
      <c r="H11" s="16"/>
      <c r="I11" s="15"/>
      <c r="K11" s="8">
        <v>56204861</v>
      </c>
      <c r="L11" s="8">
        <v>31321535</v>
      </c>
      <c r="M11" s="8">
        <v>24883326</v>
      </c>
      <c r="N11" s="9">
        <f>M11/K11</f>
        <v>0.4427255144354863</v>
      </c>
      <c r="O11" s="16"/>
      <c r="P11" s="9">
        <f>L11/K11</f>
        <v>0.55727448556451376</v>
      </c>
      <c r="Q11" s="16"/>
      <c r="R11" s="15"/>
    </row>
    <row r="13" spans="1:18" x14ac:dyDescent="0.25">
      <c r="B13" s="12" t="s">
        <v>7</v>
      </c>
    </row>
    <row r="14" spans="1:18" s="1" customFormat="1" x14ac:dyDescent="0.25">
      <c r="A14" s="14" t="s">
        <v>1</v>
      </c>
      <c r="B14" s="14"/>
      <c r="C14" s="14"/>
      <c r="D14" s="14"/>
      <c r="E14" s="14"/>
      <c r="F14" s="14"/>
      <c r="G14" s="14"/>
      <c r="H14" s="14"/>
      <c r="I14" s="14"/>
      <c r="K14" s="14" t="s">
        <v>2</v>
      </c>
      <c r="L14" s="14"/>
      <c r="M14" s="14"/>
      <c r="N14" s="14"/>
      <c r="O14" s="14"/>
      <c r="P14" s="14"/>
      <c r="Q14" s="14"/>
      <c r="R14" s="14"/>
    </row>
    <row r="15" spans="1:18" s="2" customFormat="1" ht="13.8" x14ac:dyDescent="0.25">
      <c r="A15" s="5" t="s">
        <v>3</v>
      </c>
      <c r="B15" s="6" t="s">
        <v>4</v>
      </c>
      <c r="C15" s="6" t="s">
        <v>5</v>
      </c>
      <c r="D15" s="6" t="s">
        <v>11</v>
      </c>
      <c r="E15" s="6" t="s">
        <v>12</v>
      </c>
      <c r="F15" s="7" t="s">
        <v>13</v>
      </c>
      <c r="G15" s="6" t="s">
        <v>14</v>
      </c>
      <c r="H15" s="7" t="s">
        <v>15</v>
      </c>
      <c r="I15" s="13" t="s">
        <v>16</v>
      </c>
      <c r="K15" s="6" t="s">
        <v>4</v>
      </c>
      <c r="L15" s="6" t="s">
        <v>5</v>
      </c>
      <c r="M15" s="6" t="s">
        <v>11</v>
      </c>
      <c r="N15" s="6" t="s">
        <v>12</v>
      </c>
      <c r="O15" s="7" t="s">
        <v>13</v>
      </c>
      <c r="P15" s="6" t="s">
        <v>14</v>
      </c>
      <c r="Q15" s="7" t="s">
        <v>15</v>
      </c>
      <c r="R15" s="13" t="s">
        <v>16</v>
      </c>
    </row>
    <row r="16" spans="1:18" x14ac:dyDescent="0.25">
      <c r="A16" s="1">
        <v>1</v>
      </c>
      <c r="B16" s="8">
        <v>43785375</v>
      </c>
      <c r="C16" s="8">
        <v>12146292</v>
      </c>
      <c r="D16" s="8">
        <v>31639083</v>
      </c>
      <c r="E16" s="9">
        <f>D16/B16</f>
        <v>0.72259477051412713</v>
      </c>
      <c r="F16" s="16">
        <f>AVERAGE(E16:E17)</f>
        <v>0.78526097303631381</v>
      </c>
      <c r="G16" s="9">
        <f>C16/B16</f>
        <v>0.27740522948587287</v>
      </c>
      <c r="H16" s="16">
        <f>AVERAGE(G16:G17)</f>
        <v>0.21473902696368613</v>
      </c>
      <c r="I16" s="15">
        <f>STDEV(E16:E17)/SQRT(2)</f>
        <v>6.2666202522186742E-2</v>
      </c>
      <c r="K16" s="8">
        <v>42464612</v>
      </c>
      <c r="L16" s="8">
        <v>26595760</v>
      </c>
      <c r="M16" s="8">
        <v>15868852</v>
      </c>
      <c r="N16" s="9">
        <f>M16/K16</f>
        <v>0.37369591414140318</v>
      </c>
      <c r="O16" s="16">
        <f>AVERAGE(N16:N17)</f>
        <v>0.36764140883700769</v>
      </c>
      <c r="P16" s="9">
        <f>L16/K16</f>
        <v>0.62630408585859676</v>
      </c>
      <c r="Q16" s="16">
        <f>AVERAGE(P16:P17)</f>
        <v>0.63235859116299231</v>
      </c>
      <c r="R16" s="15">
        <f>STDEV(N16:N17)/SQRT(2)</f>
        <v>6.0545053043954689E-3</v>
      </c>
    </row>
    <row r="17" spans="1:18" x14ac:dyDescent="0.25">
      <c r="A17" s="1">
        <v>0</v>
      </c>
      <c r="B17" s="8">
        <v>20365690</v>
      </c>
      <c r="C17" s="8">
        <v>3097068</v>
      </c>
      <c r="D17" s="8">
        <v>17268622</v>
      </c>
      <c r="E17" s="9">
        <f>D17/B17</f>
        <v>0.84792717555850061</v>
      </c>
      <c r="F17" s="16"/>
      <c r="G17" s="9">
        <f>C17/B17</f>
        <v>0.15207282444149942</v>
      </c>
      <c r="H17" s="16"/>
      <c r="I17" s="15"/>
      <c r="K17" s="8">
        <v>58580927</v>
      </c>
      <c r="L17" s="8">
        <v>37398831</v>
      </c>
      <c r="M17" s="8">
        <v>21182096</v>
      </c>
      <c r="N17" s="9">
        <f>M17/K17</f>
        <v>0.36158690353261225</v>
      </c>
      <c r="O17" s="16"/>
      <c r="P17" s="9">
        <f>L17/K17</f>
        <v>0.63841309646738775</v>
      </c>
      <c r="Q17" s="16"/>
      <c r="R17" s="15"/>
    </row>
    <row r="19" spans="1:18" ht="13.8" customHeight="1" x14ac:dyDescent="0.25">
      <c r="B19" s="12" t="s">
        <v>8</v>
      </c>
    </row>
    <row r="20" spans="1:18" s="1" customFormat="1" x14ac:dyDescent="0.25">
      <c r="A20" s="14" t="s">
        <v>1</v>
      </c>
      <c r="B20" s="14"/>
      <c r="C20" s="14"/>
      <c r="D20" s="14"/>
      <c r="E20" s="14"/>
      <c r="F20" s="14"/>
      <c r="G20" s="14"/>
      <c r="H20" s="14"/>
      <c r="I20" s="14"/>
      <c r="K20" s="14" t="s">
        <v>2</v>
      </c>
      <c r="L20" s="14"/>
      <c r="M20" s="14"/>
      <c r="N20" s="14"/>
      <c r="O20" s="14"/>
      <c r="P20" s="14"/>
      <c r="Q20" s="14"/>
      <c r="R20" s="14"/>
    </row>
    <row r="21" spans="1:18" s="2" customFormat="1" ht="13.8" x14ac:dyDescent="0.25">
      <c r="A21" s="5" t="s">
        <v>3</v>
      </c>
      <c r="B21" s="6" t="s">
        <v>4</v>
      </c>
      <c r="C21" s="6" t="s">
        <v>5</v>
      </c>
      <c r="D21" s="6" t="s">
        <v>11</v>
      </c>
      <c r="E21" s="6" t="s">
        <v>12</v>
      </c>
      <c r="F21" s="7" t="s">
        <v>13</v>
      </c>
      <c r="G21" s="6" t="s">
        <v>14</v>
      </c>
      <c r="H21" s="7" t="s">
        <v>15</v>
      </c>
      <c r="I21" s="13" t="s">
        <v>16</v>
      </c>
      <c r="K21" s="6" t="s">
        <v>4</v>
      </c>
      <c r="L21" s="6" t="s">
        <v>5</v>
      </c>
      <c r="M21" s="6" t="s">
        <v>11</v>
      </c>
      <c r="N21" s="6" t="s">
        <v>12</v>
      </c>
      <c r="O21" s="7" t="s">
        <v>13</v>
      </c>
      <c r="P21" s="6" t="s">
        <v>14</v>
      </c>
      <c r="Q21" s="7" t="s">
        <v>15</v>
      </c>
      <c r="R21" s="13" t="s">
        <v>16</v>
      </c>
    </row>
    <row r="22" spans="1:18" x14ac:dyDescent="0.25">
      <c r="A22" s="1">
        <v>1</v>
      </c>
      <c r="B22" s="8">
        <v>23376386</v>
      </c>
      <c r="C22" s="8">
        <v>2903257</v>
      </c>
      <c r="D22" s="8">
        <v>20473129</v>
      </c>
      <c r="E22" s="9">
        <f>D22/B22</f>
        <v>0.87580385607937861</v>
      </c>
      <c r="F22" s="16">
        <f>AVERAGE(E22:E23)</f>
        <v>0.82738412380000603</v>
      </c>
      <c r="G22" s="9">
        <f>C22/B22</f>
        <v>0.12419614392062144</v>
      </c>
      <c r="H22" s="16">
        <f>AVERAGE(G22:G23)</f>
        <v>0.172615876199994</v>
      </c>
      <c r="I22" s="15">
        <f>STDEV(E22:E23)/SQRT(2)</f>
        <v>4.8419732279372567E-2</v>
      </c>
      <c r="K22" s="8">
        <v>39056281</v>
      </c>
      <c r="L22" s="8">
        <v>7334983</v>
      </c>
      <c r="M22" s="8">
        <v>31721298</v>
      </c>
      <c r="N22" s="9">
        <f>M22/K22</f>
        <v>0.81219453536807562</v>
      </c>
      <c r="O22" s="16">
        <f>AVERAGE(N22:N23)</f>
        <v>0.82451939352641146</v>
      </c>
      <c r="P22" s="9">
        <f>L22/K22</f>
        <v>0.18780546463192438</v>
      </c>
      <c r="Q22" s="16">
        <f>AVERAGE(P22:P23)</f>
        <v>0.17548060647358854</v>
      </c>
      <c r="R22" s="15">
        <f>STDEV(N22:N23)/SQRT(2)</f>
        <v>1.2324858158335837E-2</v>
      </c>
    </row>
    <row r="23" spans="1:18" x14ac:dyDescent="0.25">
      <c r="A23" s="1">
        <v>0</v>
      </c>
      <c r="B23" s="8">
        <v>44468369</v>
      </c>
      <c r="C23" s="8">
        <v>9829093</v>
      </c>
      <c r="D23" s="8">
        <v>34639276</v>
      </c>
      <c r="E23" s="9">
        <f>D23/B23</f>
        <v>0.77896439152063346</v>
      </c>
      <c r="F23" s="16"/>
      <c r="G23" s="9">
        <f>C23/B23</f>
        <v>0.22103560847936654</v>
      </c>
      <c r="H23" s="16"/>
      <c r="I23" s="15"/>
      <c r="K23" s="8">
        <v>30027946</v>
      </c>
      <c r="L23" s="8">
        <v>4899232</v>
      </c>
      <c r="M23" s="8">
        <v>25128714</v>
      </c>
      <c r="N23" s="9">
        <f>M23/K23</f>
        <v>0.8368442516847473</v>
      </c>
      <c r="O23" s="16"/>
      <c r="P23" s="9">
        <f>L23/K23</f>
        <v>0.16315574831525273</v>
      </c>
      <c r="Q23" s="16"/>
      <c r="R23" s="15"/>
    </row>
    <row r="25" spans="1:18" x14ac:dyDescent="0.25">
      <c r="B25" s="12" t="s">
        <v>9</v>
      </c>
    </row>
    <row r="26" spans="1:18" s="1" customFormat="1" x14ac:dyDescent="0.25">
      <c r="A26" s="14" t="s">
        <v>1</v>
      </c>
      <c r="B26" s="14"/>
      <c r="C26" s="14"/>
      <c r="D26" s="14"/>
      <c r="E26" s="14"/>
      <c r="F26" s="14"/>
      <c r="G26" s="14"/>
      <c r="H26" s="14"/>
      <c r="I26" s="14"/>
      <c r="K26" s="14" t="s">
        <v>2</v>
      </c>
      <c r="L26" s="14"/>
      <c r="M26" s="14"/>
      <c r="N26" s="14"/>
      <c r="O26" s="14"/>
      <c r="P26" s="14"/>
      <c r="Q26" s="14"/>
      <c r="R26" s="14"/>
    </row>
    <row r="27" spans="1:18" s="2" customFormat="1" ht="13.8" x14ac:dyDescent="0.25">
      <c r="A27" s="5" t="s">
        <v>3</v>
      </c>
      <c r="B27" s="6" t="s">
        <v>4</v>
      </c>
      <c r="C27" s="6" t="s">
        <v>5</v>
      </c>
      <c r="D27" s="6" t="s">
        <v>11</v>
      </c>
      <c r="E27" s="6" t="s">
        <v>12</v>
      </c>
      <c r="F27" s="7" t="s">
        <v>13</v>
      </c>
      <c r="G27" s="6" t="s">
        <v>14</v>
      </c>
      <c r="H27" s="7" t="s">
        <v>15</v>
      </c>
      <c r="I27" s="13" t="s">
        <v>16</v>
      </c>
      <c r="K27" s="6" t="s">
        <v>4</v>
      </c>
      <c r="L27" s="6" t="s">
        <v>5</v>
      </c>
      <c r="M27" s="6" t="s">
        <v>11</v>
      </c>
      <c r="N27" s="6" t="s">
        <v>12</v>
      </c>
      <c r="O27" s="7" t="s">
        <v>13</v>
      </c>
      <c r="P27" s="6" t="s">
        <v>14</v>
      </c>
      <c r="Q27" s="7" t="s">
        <v>15</v>
      </c>
      <c r="R27" s="13" t="s">
        <v>16</v>
      </c>
    </row>
    <row r="28" spans="1:18" x14ac:dyDescent="0.25">
      <c r="A28" s="1">
        <v>1</v>
      </c>
      <c r="B28" s="8">
        <v>28720107</v>
      </c>
      <c r="C28" s="8">
        <v>5153991</v>
      </c>
      <c r="D28" s="8">
        <v>23566116</v>
      </c>
      <c r="E28" s="9">
        <f>D28/B28</f>
        <v>0.82054415744342457</v>
      </c>
      <c r="F28" s="16">
        <f>AVERAGE(E28:E29)</f>
        <v>0.78877855178284739</v>
      </c>
      <c r="G28" s="9">
        <f>C28/B28</f>
        <v>0.17945584255657543</v>
      </c>
      <c r="H28" s="16">
        <f>AVERAGE(G28:G29)</f>
        <v>0.21122144821715255</v>
      </c>
      <c r="I28" s="15">
        <f>STDEV(E28:E29)/SQRT(2)</f>
        <v>3.1765605660577123E-2</v>
      </c>
      <c r="K28" s="8">
        <v>35345928</v>
      </c>
      <c r="L28" s="8">
        <v>20561449</v>
      </c>
      <c r="M28" s="8">
        <v>14784479</v>
      </c>
      <c r="N28" s="9">
        <f>M28/K28</f>
        <v>0.4182795540125584</v>
      </c>
      <c r="O28" s="16">
        <f>AVERAGE(N28:N29)</f>
        <v>0.44050490113537899</v>
      </c>
      <c r="P28" s="9">
        <f>L28/K28</f>
        <v>0.58172044598744166</v>
      </c>
      <c r="Q28" s="16">
        <f>AVERAGE(P28:P29)</f>
        <v>0.55949509886462101</v>
      </c>
      <c r="R28" s="15">
        <f>STDEV(N28:N29)/SQRT(2)</f>
        <v>2.2225347122820618E-2</v>
      </c>
    </row>
    <row r="29" spans="1:18" x14ac:dyDescent="0.25">
      <c r="A29" s="1">
        <v>0</v>
      </c>
      <c r="B29" s="8">
        <v>39487577</v>
      </c>
      <c r="C29" s="8">
        <v>9594970</v>
      </c>
      <c r="D29" s="8">
        <v>29892607</v>
      </c>
      <c r="E29" s="9">
        <f>D29/B29</f>
        <v>0.75701294612227032</v>
      </c>
      <c r="F29" s="16"/>
      <c r="G29" s="9">
        <f>C29/B29</f>
        <v>0.2429870538777297</v>
      </c>
      <c r="H29" s="16"/>
      <c r="I29" s="15"/>
      <c r="K29" s="8">
        <v>36845067</v>
      </c>
      <c r="L29" s="8">
        <v>19795740</v>
      </c>
      <c r="M29" s="8">
        <v>17049327</v>
      </c>
      <c r="N29" s="9">
        <f>M29/K29</f>
        <v>0.46273024825819964</v>
      </c>
      <c r="O29" s="16"/>
      <c r="P29" s="9">
        <f>L29/K29</f>
        <v>0.53726975174180036</v>
      </c>
      <c r="Q29" s="16"/>
      <c r="R29" s="15"/>
    </row>
    <row r="31" spans="1:18" x14ac:dyDescent="0.25">
      <c r="B31" s="12" t="s">
        <v>10</v>
      </c>
    </row>
    <row r="32" spans="1:18" s="1" customFormat="1" x14ac:dyDescent="0.25">
      <c r="A32" s="14" t="s">
        <v>1</v>
      </c>
      <c r="B32" s="14"/>
      <c r="C32" s="14"/>
      <c r="D32" s="14"/>
      <c r="E32" s="14"/>
      <c r="F32" s="14"/>
      <c r="G32" s="14"/>
      <c r="H32" s="14"/>
      <c r="I32" s="14"/>
      <c r="K32" s="14" t="s">
        <v>2</v>
      </c>
      <c r="L32" s="14"/>
      <c r="M32" s="14"/>
      <c r="N32" s="14"/>
      <c r="O32" s="14"/>
      <c r="P32" s="14"/>
      <c r="Q32" s="14"/>
      <c r="R32" s="14"/>
    </row>
    <row r="33" spans="1:18" s="2" customFormat="1" ht="13.8" x14ac:dyDescent="0.25">
      <c r="A33" s="5" t="s">
        <v>3</v>
      </c>
      <c r="B33" s="6" t="s">
        <v>4</v>
      </c>
      <c r="C33" s="6" t="s">
        <v>5</v>
      </c>
      <c r="D33" s="6" t="s">
        <v>11</v>
      </c>
      <c r="E33" s="6" t="s">
        <v>12</v>
      </c>
      <c r="F33" s="7" t="s">
        <v>13</v>
      </c>
      <c r="G33" s="6" t="s">
        <v>14</v>
      </c>
      <c r="H33" s="7" t="s">
        <v>15</v>
      </c>
      <c r="I33" s="13" t="s">
        <v>16</v>
      </c>
      <c r="K33" s="6" t="s">
        <v>4</v>
      </c>
      <c r="L33" s="6" t="s">
        <v>5</v>
      </c>
      <c r="M33" s="6" t="s">
        <v>11</v>
      </c>
      <c r="N33" s="6" t="s">
        <v>12</v>
      </c>
      <c r="O33" s="7" t="s">
        <v>13</v>
      </c>
      <c r="P33" s="6" t="s">
        <v>14</v>
      </c>
      <c r="Q33" s="7" t="s">
        <v>15</v>
      </c>
      <c r="R33" s="13" t="s">
        <v>16</v>
      </c>
    </row>
    <row r="34" spans="1:18" x14ac:dyDescent="0.25">
      <c r="A34" s="1">
        <v>1</v>
      </c>
      <c r="B34" s="8">
        <v>214301</v>
      </c>
      <c r="C34" s="8">
        <v>119493</v>
      </c>
      <c r="D34" s="8">
        <v>94808</v>
      </c>
      <c r="E34" s="9">
        <f>D34/B34</f>
        <v>0.44240577505471279</v>
      </c>
      <c r="F34" s="16">
        <f>AVERAGE(E34:E35)</f>
        <v>0.37699865637335184</v>
      </c>
      <c r="G34" s="9">
        <f>C34/B34</f>
        <v>0.55759422494528721</v>
      </c>
      <c r="H34" s="16">
        <f>AVERAGE(G34:G35)</f>
        <v>0.62300134362664816</v>
      </c>
      <c r="I34" s="15">
        <f>STDEV(E34:E35)/SQRT(2)</f>
        <v>6.540711868136076E-2</v>
      </c>
      <c r="K34" s="8">
        <v>37170274</v>
      </c>
      <c r="L34" s="8">
        <v>18050556</v>
      </c>
      <c r="M34" s="8">
        <v>19119718</v>
      </c>
      <c r="N34" s="9">
        <f>M34/K34</f>
        <v>0.51438194940397808</v>
      </c>
      <c r="O34" s="16">
        <f>AVERAGE(N34:N35)</f>
        <v>0.42405364309789662</v>
      </c>
      <c r="P34" s="9">
        <f>L34/K34</f>
        <v>0.48561805059602198</v>
      </c>
      <c r="Q34" s="16">
        <f>AVERAGE(P34:P35)</f>
        <v>0.57594635690210338</v>
      </c>
      <c r="R34" s="15">
        <f>STDEV(N34:N35)/SQRT(2)</f>
        <v>9.0328306306081504E-2</v>
      </c>
    </row>
    <row r="35" spans="1:18" x14ac:dyDescent="0.25">
      <c r="A35" s="1">
        <v>0</v>
      </c>
      <c r="B35" s="8">
        <v>135944</v>
      </c>
      <c r="C35" s="8">
        <v>93585</v>
      </c>
      <c r="D35" s="8">
        <v>42359</v>
      </c>
      <c r="E35" s="9">
        <f>D35/B35</f>
        <v>0.31159153769199083</v>
      </c>
      <c r="F35" s="16"/>
      <c r="G35" s="9">
        <f>C35/B35</f>
        <v>0.68840846230800923</v>
      </c>
      <c r="H35" s="16"/>
      <c r="I35" s="15"/>
      <c r="K35" s="8">
        <v>36875525</v>
      </c>
      <c r="L35" s="8">
        <v>24569228</v>
      </c>
      <c r="M35" s="8">
        <v>12306297</v>
      </c>
      <c r="N35" s="9">
        <f>M35/K35</f>
        <v>0.33372533679181515</v>
      </c>
      <c r="O35" s="16"/>
      <c r="P35" s="9">
        <f>L35/K35</f>
        <v>0.66627466320818485</v>
      </c>
      <c r="Q35" s="16"/>
      <c r="R35" s="15"/>
    </row>
  </sheetData>
  <mergeCells count="48">
    <mergeCell ref="F16:F17"/>
    <mergeCell ref="F22:F23"/>
    <mergeCell ref="F28:F29"/>
    <mergeCell ref="F34:F35"/>
    <mergeCell ref="O4:O5"/>
    <mergeCell ref="O10:O11"/>
    <mergeCell ref="O16:O17"/>
    <mergeCell ref="O22:O23"/>
    <mergeCell ref="O28:O29"/>
    <mergeCell ref="O34:O35"/>
    <mergeCell ref="H4:H5"/>
    <mergeCell ref="H10:H11"/>
    <mergeCell ref="H16:H17"/>
    <mergeCell ref="H22:H23"/>
    <mergeCell ref="H28:H29"/>
    <mergeCell ref="H34:H35"/>
    <mergeCell ref="I16:I17"/>
    <mergeCell ref="I22:I23"/>
    <mergeCell ref="I28:I29"/>
    <mergeCell ref="I34:I35"/>
    <mergeCell ref="R4:R5"/>
    <mergeCell ref="R10:R11"/>
    <mergeCell ref="R16:R17"/>
    <mergeCell ref="R22:R23"/>
    <mergeCell ref="R28:R29"/>
    <mergeCell ref="R34:R35"/>
    <mergeCell ref="Q4:Q5"/>
    <mergeCell ref="Q10:Q11"/>
    <mergeCell ref="Q16:Q17"/>
    <mergeCell ref="Q22:Q23"/>
    <mergeCell ref="Q28:Q29"/>
    <mergeCell ref="Q34:Q35"/>
    <mergeCell ref="A20:I20"/>
    <mergeCell ref="K20:R20"/>
    <mergeCell ref="A26:I26"/>
    <mergeCell ref="K26:R26"/>
    <mergeCell ref="A32:I32"/>
    <mergeCell ref="K32:R32"/>
    <mergeCell ref="I4:I5"/>
    <mergeCell ref="I10:I11"/>
    <mergeCell ref="F4:F5"/>
    <mergeCell ref="F10:F11"/>
    <mergeCell ref="A2:I2"/>
    <mergeCell ref="K2:R2"/>
    <mergeCell ref="A8:I8"/>
    <mergeCell ref="K8:R8"/>
    <mergeCell ref="A14:I14"/>
    <mergeCell ref="K14:R14"/>
  </mergeCells>
  <phoneticPr fontId="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7"/>
  <sheetViews>
    <sheetView zoomScale="70" zoomScaleNormal="70" workbookViewId="0">
      <selection activeCell="A3" sqref="A3:XFD3"/>
    </sheetView>
  </sheetViews>
  <sheetFormatPr defaultColWidth="9" defaultRowHeight="14.4" x14ac:dyDescent="0.25"/>
  <cols>
    <col min="2" max="2" width="12.33203125" customWidth="1"/>
    <col min="3" max="3" width="12.77734375" customWidth="1"/>
    <col min="4" max="4" width="15.21875" customWidth="1"/>
    <col min="5" max="5" width="18" style="3" customWidth="1"/>
    <col min="6" max="6" width="18" customWidth="1"/>
    <col min="7" max="7" width="18" style="3" customWidth="1"/>
    <col min="8" max="9" width="18" customWidth="1"/>
    <col min="11" max="11" width="12.77734375" customWidth="1"/>
    <col min="12" max="12" width="12" customWidth="1"/>
    <col min="13" max="13" width="13.44140625" customWidth="1"/>
    <col min="14" max="14" width="18.77734375" style="3" customWidth="1"/>
    <col min="15" max="15" width="18" customWidth="1"/>
    <col min="16" max="16" width="16.33203125" style="3" customWidth="1"/>
    <col min="17" max="18" width="18" customWidth="1"/>
  </cols>
  <sheetData>
    <row r="1" spans="1:18" x14ac:dyDescent="0.25">
      <c r="B1" s="4" t="s">
        <v>0</v>
      </c>
    </row>
    <row r="2" spans="1:18" s="1" customFormat="1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K2" s="14" t="s">
        <v>2</v>
      </c>
      <c r="L2" s="14"/>
      <c r="M2" s="14"/>
      <c r="N2" s="14"/>
      <c r="O2" s="14"/>
      <c r="P2" s="14"/>
      <c r="Q2" s="14"/>
      <c r="R2" s="14"/>
    </row>
    <row r="3" spans="1:18" s="2" customFormat="1" ht="13.8" x14ac:dyDescent="0.25">
      <c r="A3" s="5" t="s">
        <v>3</v>
      </c>
      <c r="B3" s="6" t="s">
        <v>4</v>
      </c>
      <c r="C3" s="6" t="s">
        <v>5</v>
      </c>
      <c r="D3" s="6" t="s">
        <v>11</v>
      </c>
      <c r="E3" s="6" t="s">
        <v>12</v>
      </c>
      <c r="F3" s="7" t="s">
        <v>13</v>
      </c>
      <c r="G3" s="6" t="s">
        <v>14</v>
      </c>
      <c r="H3" s="7" t="s">
        <v>15</v>
      </c>
      <c r="I3" s="13" t="s">
        <v>16</v>
      </c>
      <c r="K3" s="6" t="s">
        <v>4</v>
      </c>
      <c r="L3" s="6" t="s">
        <v>5</v>
      </c>
      <c r="M3" s="6" t="s">
        <v>11</v>
      </c>
      <c r="N3" s="6" t="s">
        <v>12</v>
      </c>
      <c r="O3" s="7" t="s">
        <v>13</v>
      </c>
      <c r="P3" s="6" t="s">
        <v>14</v>
      </c>
      <c r="Q3" s="7" t="s">
        <v>15</v>
      </c>
      <c r="R3" s="13" t="s">
        <v>16</v>
      </c>
    </row>
    <row r="4" spans="1:18" x14ac:dyDescent="0.25">
      <c r="A4" s="1">
        <v>1</v>
      </c>
      <c r="B4" s="8">
        <v>36283637</v>
      </c>
      <c r="C4" s="8">
        <v>8017584</v>
      </c>
      <c r="D4" s="8">
        <v>28266053</v>
      </c>
      <c r="E4" s="9">
        <f t="shared" ref="E4:E7" si="0">D4/B4</f>
        <v>0.77903031055018002</v>
      </c>
      <c r="F4" s="16">
        <f>AVERAGE(E4:E7)</f>
        <v>0.74302867893611535</v>
      </c>
      <c r="G4" s="9">
        <f t="shared" ref="G4:G7" si="1">C4/B4</f>
        <v>0.22096968944982004</v>
      </c>
      <c r="H4" s="16">
        <f>AVERAGE(G4:G7)</f>
        <v>0.25697132106388476</v>
      </c>
      <c r="I4" s="15">
        <f>STDEV(E4:E7)/SQRT(4)</f>
        <v>3.3375308415098046E-2</v>
      </c>
      <c r="K4" s="8">
        <v>9971704</v>
      </c>
      <c r="L4" s="8">
        <v>3960166</v>
      </c>
      <c r="M4" s="8">
        <v>6011538</v>
      </c>
      <c r="N4" s="9">
        <f t="shared" ref="N4:N7" si="2">M4/K4</f>
        <v>0.60285965167036648</v>
      </c>
      <c r="O4" s="16">
        <f>AVERAGE(N4:N7)</f>
        <v>0.66027083304775325</v>
      </c>
      <c r="P4" s="9">
        <f t="shared" ref="P4:P7" si="3">L4/K4</f>
        <v>0.39714034832963352</v>
      </c>
      <c r="Q4" s="16">
        <f>AVERAGE(P4:P7)</f>
        <v>0.33972916695224681</v>
      </c>
      <c r="R4" s="15">
        <f>STDEV(N4:N7)/SQRT(4)</f>
        <v>4.8541230661222928E-2</v>
      </c>
    </row>
    <row r="5" spans="1:18" x14ac:dyDescent="0.25">
      <c r="A5" s="1">
        <v>2</v>
      </c>
      <c r="B5" s="8">
        <v>46257828</v>
      </c>
      <c r="C5" s="8">
        <v>12536068</v>
      </c>
      <c r="D5" s="8">
        <v>33721760</v>
      </c>
      <c r="E5" s="9">
        <f t="shared" si="0"/>
        <v>0.72899574964911884</v>
      </c>
      <c r="F5" s="16"/>
      <c r="G5" s="9">
        <f t="shared" si="1"/>
        <v>0.27100425035088116</v>
      </c>
      <c r="H5" s="16"/>
      <c r="I5" s="15"/>
      <c r="K5" s="8">
        <v>9172436</v>
      </c>
      <c r="L5" s="8">
        <v>4012781</v>
      </c>
      <c r="M5" s="8">
        <v>5159655</v>
      </c>
      <c r="N5" s="9">
        <f t="shared" si="2"/>
        <v>0.56251741631121766</v>
      </c>
      <c r="O5" s="16"/>
      <c r="P5" s="9">
        <f t="shared" si="3"/>
        <v>0.43748258368878234</v>
      </c>
      <c r="Q5" s="16"/>
      <c r="R5" s="15"/>
    </row>
    <row r="6" spans="1:18" x14ac:dyDescent="0.25">
      <c r="A6" s="1">
        <v>3</v>
      </c>
      <c r="B6" s="8">
        <v>20512052</v>
      </c>
      <c r="C6" s="8">
        <v>3931977</v>
      </c>
      <c r="D6" s="8">
        <v>16580075</v>
      </c>
      <c r="E6" s="9">
        <f t="shared" si="0"/>
        <v>0.80830893954442007</v>
      </c>
      <c r="F6" s="16"/>
      <c r="G6" s="9">
        <f t="shared" si="1"/>
        <v>0.19169106045557996</v>
      </c>
      <c r="H6" s="16"/>
      <c r="I6" s="15"/>
      <c r="K6" s="8">
        <v>15132216</v>
      </c>
      <c r="L6" s="8">
        <v>4589422</v>
      </c>
      <c r="M6" s="8">
        <v>10542794</v>
      </c>
      <c r="N6" s="9">
        <f t="shared" si="2"/>
        <v>0.69671183652149826</v>
      </c>
      <c r="O6" s="16"/>
      <c r="P6" s="9">
        <f t="shared" si="3"/>
        <v>0.30328816347850174</v>
      </c>
      <c r="Q6" s="16"/>
      <c r="R6" s="15"/>
    </row>
    <row r="7" spans="1:18" x14ac:dyDescent="0.25">
      <c r="A7" s="1">
        <v>0</v>
      </c>
      <c r="B7" s="10">
        <v>7254526</v>
      </c>
      <c r="C7" s="10">
        <v>2497155</v>
      </c>
      <c r="D7" s="8">
        <v>4757371</v>
      </c>
      <c r="E7" s="9">
        <f t="shared" si="0"/>
        <v>0.65577971600074214</v>
      </c>
      <c r="F7" s="16"/>
      <c r="G7" s="9">
        <f t="shared" si="1"/>
        <v>0.34422028399925786</v>
      </c>
      <c r="H7" s="16"/>
      <c r="I7" s="15"/>
      <c r="K7" s="10">
        <v>11094856</v>
      </c>
      <c r="L7" s="10">
        <v>2452025</v>
      </c>
      <c r="M7" s="8">
        <v>8642831</v>
      </c>
      <c r="N7" s="9">
        <f t="shared" si="2"/>
        <v>0.77899442768793037</v>
      </c>
      <c r="O7" s="16"/>
      <c r="P7" s="9">
        <f t="shared" si="3"/>
        <v>0.22100557231206966</v>
      </c>
      <c r="Q7" s="16"/>
      <c r="R7" s="15"/>
    </row>
    <row r="8" spans="1:18" x14ac:dyDescent="0.25">
      <c r="F8" s="11"/>
      <c r="H8" s="11"/>
      <c r="O8" s="11"/>
      <c r="Q8" s="11"/>
    </row>
    <row r="9" spans="1:18" x14ac:dyDescent="0.25">
      <c r="B9" s="12" t="s">
        <v>6</v>
      </c>
      <c r="F9" s="11"/>
      <c r="H9" s="11"/>
      <c r="O9" s="11"/>
      <c r="Q9" s="11"/>
    </row>
    <row r="10" spans="1:18" s="1" customFormat="1" x14ac:dyDescent="0.25">
      <c r="A10" s="14" t="s">
        <v>1</v>
      </c>
      <c r="B10" s="14"/>
      <c r="C10" s="14"/>
      <c r="D10" s="14"/>
      <c r="E10" s="14"/>
      <c r="F10" s="14"/>
      <c r="G10" s="14"/>
      <c r="H10" s="14"/>
      <c r="I10" s="14"/>
      <c r="K10" s="14" t="s">
        <v>2</v>
      </c>
      <c r="L10" s="14"/>
      <c r="M10" s="14"/>
      <c r="N10" s="14"/>
      <c r="O10" s="14"/>
      <c r="P10" s="14"/>
      <c r="Q10" s="14"/>
      <c r="R10" s="14"/>
    </row>
    <row r="11" spans="1:18" s="2" customFormat="1" ht="13.8" x14ac:dyDescent="0.25">
      <c r="A11" s="5" t="s">
        <v>3</v>
      </c>
      <c r="B11" s="6" t="s">
        <v>4</v>
      </c>
      <c r="C11" s="6" t="s">
        <v>5</v>
      </c>
      <c r="D11" s="6" t="s">
        <v>11</v>
      </c>
      <c r="E11" s="6" t="s">
        <v>12</v>
      </c>
      <c r="F11" s="7" t="s">
        <v>13</v>
      </c>
      <c r="G11" s="6" t="s">
        <v>14</v>
      </c>
      <c r="H11" s="7" t="s">
        <v>15</v>
      </c>
      <c r="I11" s="13" t="s">
        <v>16</v>
      </c>
      <c r="K11" s="6" t="s">
        <v>4</v>
      </c>
      <c r="L11" s="6" t="s">
        <v>5</v>
      </c>
      <c r="M11" s="6" t="s">
        <v>11</v>
      </c>
      <c r="N11" s="6" t="s">
        <v>12</v>
      </c>
      <c r="O11" s="7" t="s">
        <v>13</v>
      </c>
      <c r="P11" s="6" t="s">
        <v>14</v>
      </c>
      <c r="Q11" s="7" t="s">
        <v>15</v>
      </c>
      <c r="R11" s="13" t="s">
        <v>16</v>
      </c>
    </row>
    <row r="12" spans="1:18" x14ac:dyDescent="0.25">
      <c r="A12" s="1">
        <v>1</v>
      </c>
      <c r="B12" s="8">
        <v>10790323</v>
      </c>
      <c r="C12" s="8">
        <v>8991622</v>
      </c>
      <c r="D12" s="8">
        <v>1798701</v>
      </c>
      <c r="E12" s="9">
        <f t="shared" ref="E12:E15" si="4">D12/B12</f>
        <v>0.16669575136907394</v>
      </c>
      <c r="F12" s="16">
        <f>AVERAGE(E12:E15)</f>
        <v>0.20387018153167086</v>
      </c>
      <c r="G12" s="9">
        <f t="shared" ref="G12:G15" si="5">C12/B12</f>
        <v>0.83330424863092611</v>
      </c>
      <c r="H12" s="16">
        <f>AVERAGE(G12:G15)</f>
        <v>0.79612981846832909</v>
      </c>
      <c r="I12" s="15">
        <f>STDEV(E12:E15)/SQRT(4)</f>
        <v>3.0185396525805576E-2</v>
      </c>
      <c r="K12" s="8">
        <v>12875029</v>
      </c>
      <c r="L12" s="8">
        <v>10157576</v>
      </c>
      <c r="M12" s="8">
        <v>2717453</v>
      </c>
      <c r="N12" s="9">
        <f t="shared" ref="N12:N15" si="6">M12/K12</f>
        <v>0.21106383527369144</v>
      </c>
      <c r="O12" s="16">
        <f>AVERAGE(N12:N15)</f>
        <v>0.14625747993846896</v>
      </c>
      <c r="P12" s="9">
        <f t="shared" ref="P12:P15" si="7">L12/K12</f>
        <v>0.78893616472630856</v>
      </c>
      <c r="Q12" s="16">
        <f>AVERAGE(P12:P15)</f>
        <v>0.85374252006153117</v>
      </c>
      <c r="R12" s="15">
        <f>STDEV(N12:N15)/SQRT(4)</f>
        <v>2.5506136350711663E-2</v>
      </c>
    </row>
    <row r="13" spans="1:18" x14ac:dyDescent="0.25">
      <c r="A13" s="1">
        <v>2</v>
      </c>
      <c r="B13" s="8">
        <v>10920176</v>
      </c>
      <c r="C13" s="8">
        <v>8663130</v>
      </c>
      <c r="D13" s="8">
        <v>2257046</v>
      </c>
      <c r="E13" s="9">
        <f t="shared" si="4"/>
        <v>0.2066858629384728</v>
      </c>
      <c r="F13" s="16"/>
      <c r="G13" s="9">
        <f t="shared" si="5"/>
        <v>0.7933141370615272</v>
      </c>
      <c r="H13" s="16"/>
      <c r="I13" s="15"/>
      <c r="K13" s="8">
        <v>16711908</v>
      </c>
      <c r="L13" s="8">
        <v>14447927</v>
      </c>
      <c r="M13" s="8">
        <v>2263981</v>
      </c>
      <c r="N13" s="9">
        <f t="shared" si="6"/>
        <v>0.1354711263369808</v>
      </c>
      <c r="O13" s="16"/>
      <c r="P13" s="9">
        <f t="shared" si="7"/>
        <v>0.86452887366301923</v>
      </c>
      <c r="Q13" s="16"/>
      <c r="R13" s="15"/>
    </row>
    <row r="14" spans="1:18" x14ac:dyDescent="0.25">
      <c r="A14" s="1">
        <v>3</v>
      </c>
      <c r="B14" s="8">
        <v>9021747</v>
      </c>
      <c r="C14" s="8">
        <v>6423853</v>
      </c>
      <c r="D14" s="8">
        <v>2597894</v>
      </c>
      <c r="E14" s="9">
        <f t="shared" si="4"/>
        <v>0.28795908375617274</v>
      </c>
      <c r="F14" s="16"/>
      <c r="G14" s="9">
        <f t="shared" si="5"/>
        <v>0.71204091624382726</v>
      </c>
      <c r="H14" s="16"/>
      <c r="I14" s="15"/>
      <c r="K14" s="8">
        <v>14076750</v>
      </c>
      <c r="L14" s="8">
        <v>11949499</v>
      </c>
      <c r="M14" s="8">
        <v>2127251</v>
      </c>
      <c r="N14" s="9">
        <f t="shared" si="6"/>
        <v>0.15111804926563305</v>
      </c>
      <c r="O14" s="16"/>
      <c r="P14" s="9">
        <f t="shared" si="7"/>
        <v>0.84888195073436701</v>
      </c>
      <c r="Q14" s="16"/>
      <c r="R14" s="15"/>
    </row>
    <row r="15" spans="1:18" x14ac:dyDescent="0.25">
      <c r="A15" s="1">
        <v>0</v>
      </c>
      <c r="B15" s="10">
        <v>186262578</v>
      </c>
      <c r="C15" s="10">
        <v>157552059</v>
      </c>
      <c r="D15" s="8">
        <v>28710519</v>
      </c>
      <c r="E15" s="9">
        <f t="shared" si="4"/>
        <v>0.1541400280629639</v>
      </c>
      <c r="F15" s="16"/>
      <c r="G15" s="9">
        <f t="shared" si="5"/>
        <v>0.8458599719370361</v>
      </c>
      <c r="H15" s="16"/>
      <c r="I15" s="15"/>
      <c r="K15" s="10">
        <v>10393215</v>
      </c>
      <c r="L15" s="10">
        <v>9485088</v>
      </c>
      <c r="M15" s="8">
        <v>908127</v>
      </c>
      <c r="N15" s="9">
        <f t="shared" si="6"/>
        <v>8.7376908877570603E-2</v>
      </c>
      <c r="O15" s="16"/>
      <c r="P15" s="9">
        <f t="shared" si="7"/>
        <v>0.91262309112242934</v>
      </c>
      <c r="Q15" s="16"/>
      <c r="R15" s="15"/>
    </row>
    <row r="16" spans="1:18" x14ac:dyDescent="0.25">
      <c r="F16" s="11"/>
      <c r="H16" s="11"/>
      <c r="O16" s="11"/>
      <c r="Q16" s="11"/>
    </row>
    <row r="17" spans="1:18" x14ac:dyDescent="0.25">
      <c r="B17" s="12" t="s">
        <v>7</v>
      </c>
      <c r="F17" s="11"/>
      <c r="H17" s="11"/>
      <c r="O17" s="11"/>
      <c r="Q17" s="11"/>
    </row>
    <row r="18" spans="1:18" s="1" customFormat="1" x14ac:dyDescent="0.25">
      <c r="A18" s="14" t="s">
        <v>1</v>
      </c>
      <c r="B18" s="14"/>
      <c r="C18" s="14"/>
      <c r="D18" s="14"/>
      <c r="E18" s="14"/>
      <c r="F18" s="14"/>
      <c r="G18" s="14"/>
      <c r="H18" s="14"/>
      <c r="I18" s="14"/>
      <c r="K18" s="14" t="s">
        <v>2</v>
      </c>
      <c r="L18" s="14"/>
      <c r="M18" s="14"/>
      <c r="N18" s="14"/>
      <c r="O18" s="14"/>
      <c r="P18" s="14"/>
      <c r="Q18" s="14"/>
      <c r="R18" s="14"/>
    </row>
    <row r="19" spans="1:18" s="2" customFormat="1" ht="13.8" x14ac:dyDescent="0.25">
      <c r="A19" s="5" t="s">
        <v>3</v>
      </c>
      <c r="B19" s="6" t="s">
        <v>4</v>
      </c>
      <c r="C19" s="6" t="s">
        <v>5</v>
      </c>
      <c r="D19" s="6" t="s">
        <v>11</v>
      </c>
      <c r="E19" s="6" t="s">
        <v>12</v>
      </c>
      <c r="F19" s="7" t="s">
        <v>13</v>
      </c>
      <c r="G19" s="6" t="s">
        <v>14</v>
      </c>
      <c r="H19" s="7" t="s">
        <v>15</v>
      </c>
      <c r="I19" s="13" t="s">
        <v>16</v>
      </c>
      <c r="K19" s="6" t="s">
        <v>4</v>
      </c>
      <c r="L19" s="6" t="s">
        <v>5</v>
      </c>
      <c r="M19" s="6" t="s">
        <v>11</v>
      </c>
      <c r="N19" s="6" t="s">
        <v>12</v>
      </c>
      <c r="O19" s="7" t="s">
        <v>13</v>
      </c>
      <c r="P19" s="6" t="s">
        <v>14</v>
      </c>
      <c r="Q19" s="7" t="s">
        <v>15</v>
      </c>
      <c r="R19" s="13" t="s">
        <v>16</v>
      </c>
    </row>
    <row r="20" spans="1:18" x14ac:dyDescent="0.25">
      <c r="A20" s="1">
        <v>1</v>
      </c>
      <c r="B20" s="8">
        <v>22004683</v>
      </c>
      <c r="C20" s="8">
        <v>6580296</v>
      </c>
      <c r="D20" s="8">
        <v>15424387</v>
      </c>
      <c r="E20" s="9">
        <f t="shared" ref="E20:E23" si="8">D20/B20</f>
        <v>0.70095929125632028</v>
      </c>
      <c r="F20" s="16">
        <f>AVERAGE(E20:E23)</f>
        <v>0.76740071602321036</v>
      </c>
      <c r="G20" s="9">
        <f t="shared" ref="G20:G23" si="9">C20/B20</f>
        <v>0.29904070874367972</v>
      </c>
      <c r="H20" s="16">
        <f>AVERAGE(G20:G23)</f>
        <v>0.23259928397678969</v>
      </c>
      <c r="I20" s="15">
        <f>STDEV(E20:E23)/SQRT(4)</f>
        <v>2.440441494492596E-2</v>
      </c>
      <c r="K20" s="8">
        <v>10506326</v>
      </c>
      <c r="L20" s="8">
        <v>8847256</v>
      </c>
      <c r="M20" s="8">
        <v>1659070</v>
      </c>
      <c r="N20" s="9">
        <f t="shared" ref="N20:N23" si="10">M20/K20</f>
        <v>0.1579115287304049</v>
      </c>
      <c r="O20" s="16">
        <f>AVERAGE(N20:N23)</f>
        <v>0.12939531462357862</v>
      </c>
      <c r="P20" s="9">
        <f t="shared" ref="P20:P23" si="11">L20/K20</f>
        <v>0.84208847126959507</v>
      </c>
      <c r="Q20" s="16">
        <f>AVERAGE(P20:P23)</f>
        <v>0.87060468537642144</v>
      </c>
      <c r="R20" s="15">
        <f>STDEV(N20:N23)/SQRT(4)</f>
        <v>2.6934044103926382E-2</v>
      </c>
    </row>
    <row r="21" spans="1:18" x14ac:dyDescent="0.25">
      <c r="A21" s="1">
        <v>2</v>
      </c>
      <c r="B21" s="8">
        <v>15749884</v>
      </c>
      <c r="C21" s="8">
        <v>3387040</v>
      </c>
      <c r="D21" s="8">
        <v>12362844</v>
      </c>
      <c r="E21" s="9">
        <f t="shared" si="8"/>
        <v>0.78494825739668939</v>
      </c>
      <c r="F21" s="16"/>
      <c r="G21" s="9">
        <f t="shared" si="9"/>
        <v>0.21505174260331061</v>
      </c>
      <c r="H21" s="16"/>
      <c r="I21" s="15"/>
      <c r="K21" s="8">
        <v>10829784</v>
      </c>
      <c r="L21" s="8">
        <v>10032583</v>
      </c>
      <c r="M21" s="8">
        <v>797201</v>
      </c>
      <c r="N21" s="9">
        <f t="shared" si="10"/>
        <v>7.3611902139507121E-2</v>
      </c>
      <c r="O21" s="16"/>
      <c r="P21" s="9">
        <f t="shared" si="11"/>
        <v>0.92638809786049292</v>
      </c>
      <c r="Q21" s="16"/>
      <c r="R21" s="15"/>
    </row>
    <row r="22" spans="1:18" x14ac:dyDescent="0.25">
      <c r="A22" s="1">
        <v>3</v>
      </c>
      <c r="B22" s="8">
        <v>26034052</v>
      </c>
      <c r="C22" s="8">
        <v>4773630</v>
      </c>
      <c r="D22" s="8">
        <v>21260422</v>
      </c>
      <c r="E22" s="9">
        <f t="shared" si="8"/>
        <v>0.81663899265469697</v>
      </c>
      <c r="F22" s="16"/>
      <c r="G22" s="9">
        <f t="shared" si="9"/>
        <v>0.183361007345303</v>
      </c>
      <c r="H22" s="16"/>
      <c r="I22" s="15"/>
      <c r="K22" s="8">
        <v>7353276</v>
      </c>
      <c r="L22" s="8">
        <v>6646781</v>
      </c>
      <c r="M22" s="8">
        <v>706495</v>
      </c>
      <c r="N22" s="9">
        <f t="shared" si="10"/>
        <v>9.6078944949162789E-2</v>
      </c>
      <c r="O22" s="16"/>
      <c r="P22" s="9">
        <f t="shared" si="11"/>
        <v>0.9039210550508372</v>
      </c>
      <c r="Q22" s="16"/>
      <c r="R22" s="15"/>
    </row>
    <row r="23" spans="1:18" x14ac:dyDescent="0.25">
      <c r="A23" s="1">
        <v>0</v>
      </c>
      <c r="B23" s="10">
        <v>6944756</v>
      </c>
      <c r="C23" s="10">
        <v>1617737</v>
      </c>
      <c r="D23" s="8">
        <v>5327019</v>
      </c>
      <c r="E23" s="9">
        <f t="shared" si="8"/>
        <v>0.76705632278513458</v>
      </c>
      <c r="F23" s="16"/>
      <c r="G23" s="9">
        <f t="shared" si="9"/>
        <v>0.23294367721486542</v>
      </c>
      <c r="H23" s="16"/>
      <c r="I23" s="15"/>
      <c r="K23" s="10">
        <v>5529583</v>
      </c>
      <c r="L23" s="10">
        <v>4479079</v>
      </c>
      <c r="M23" s="8">
        <v>1050504</v>
      </c>
      <c r="N23" s="9">
        <f t="shared" si="10"/>
        <v>0.18997888267523971</v>
      </c>
      <c r="O23" s="16"/>
      <c r="P23" s="9">
        <f t="shared" si="11"/>
        <v>0.81002111732476034</v>
      </c>
      <c r="Q23" s="16"/>
      <c r="R23" s="15"/>
    </row>
    <row r="24" spans="1:18" x14ac:dyDescent="0.25">
      <c r="F24" s="11"/>
      <c r="H24" s="11"/>
      <c r="O24" s="11"/>
      <c r="Q24" s="11"/>
    </row>
    <row r="25" spans="1:18" x14ac:dyDescent="0.25">
      <c r="B25" s="12" t="s">
        <v>8</v>
      </c>
      <c r="F25" s="11"/>
      <c r="H25" s="11"/>
      <c r="O25" s="11"/>
      <c r="Q25" s="11"/>
    </row>
    <row r="26" spans="1:18" s="1" customFormat="1" x14ac:dyDescent="0.25">
      <c r="A26" s="14" t="s">
        <v>1</v>
      </c>
      <c r="B26" s="14"/>
      <c r="C26" s="14"/>
      <c r="D26" s="14"/>
      <c r="E26" s="14"/>
      <c r="F26" s="14"/>
      <c r="G26" s="14"/>
      <c r="H26" s="14"/>
      <c r="I26" s="14"/>
      <c r="K26" s="14" t="s">
        <v>2</v>
      </c>
      <c r="L26" s="14"/>
      <c r="M26" s="14"/>
      <c r="N26" s="14"/>
      <c r="O26" s="14"/>
      <c r="P26" s="14"/>
      <c r="Q26" s="14"/>
      <c r="R26" s="14"/>
    </row>
    <row r="27" spans="1:18" s="2" customFormat="1" ht="13.8" x14ac:dyDescent="0.25">
      <c r="A27" s="5" t="s">
        <v>3</v>
      </c>
      <c r="B27" s="6" t="s">
        <v>4</v>
      </c>
      <c r="C27" s="6" t="s">
        <v>5</v>
      </c>
      <c r="D27" s="6" t="s">
        <v>11</v>
      </c>
      <c r="E27" s="6" t="s">
        <v>12</v>
      </c>
      <c r="F27" s="7" t="s">
        <v>17</v>
      </c>
      <c r="G27" s="6" t="s">
        <v>14</v>
      </c>
      <c r="H27" s="7" t="s">
        <v>15</v>
      </c>
      <c r="I27" s="13" t="s">
        <v>16</v>
      </c>
      <c r="K27" s="6" t="s">
        <v>4</v>
      </c>
      <c r="L27" s="6" t="s">
        <v>5</v>
      </c>
      <c r="M27" s="6" t="s">
        <v>11</v>
      </c>
      <c r="N27" s="6" t="s">
        <v>12</v>
      </c>
      <c r="O27" s="7" t="s">
        <v>13</v>
      </c>
      <c r="P27" s="6" t="s">
        <v>14</v>
      </c>
      <c r="Q27" s="7" t="s">
        <v>15</v>
      </c>
      <c r="R27" s="13" t="s">
        <v>16</v>
      </c>
    </row>
    <row r="28" spans="1:18" x14ac:dyDescent="0.25">
      <c r="A28" s="1">
        <v>1</v>
      </c>
      <c r="B28" s="8">
        <v>8089065</v>
      </c>
      <c r="C28" s="8">
        <v>2178610</v>
      </c>
      <c r="D28" s="8">
        <v>5910455</v>
      </c>
      <c r="E28" s="9">
        <f t="shared" ref="E28:E31" si="12">D28/B28</f>
        <v>0.73067220995257176</v>
      </c>
      <c r="F28" s="16">
        <f>AVERAGE(E28:E31)</f>
        <v>0.76592174746413477</v>
      </c>
      <c r="G28" s="9">
        <f t="shared" ref="G28:G31" si="13">C28/B28</f>
        <v>0.26932779004742824</v>
      </c>
      <c r="H28" s="16">
        <f>AVERAGE(G28:G31)</f>
        <v>0.23407825253586523</v>
      </c>
      <c r="I28" s="15">
        <f>STDEV(E28:E31)/SQRT(4)</f>
        <v>1.6147548161168493E-2</v>
      </c>
      <c r="K28" s="8">
        <v>12875414</v>
      </c>
      <c r="L28" s="8">
        <v>2521424</v>
      </c>
      <c r="M28" s="8">
        <v>10353990</v>
      </c>
      <c r="N28" s="9">
        <f t="shared" ref="N28:N31" si="14">M28/K28</f>
        <v>0.80416753977775002</v>
      </c>
      <c r="O28" s="16">
        <f>AVERAGE(N28:N31)</f>
        <v>0.73724944750831822</v>
      </c>
      <c r="P28" s="9">
        <f t="shared" ref="P28:P31" si="15">L28/K28</f>
        <v>0.19583246022224995</v>
      </c>
      <c r="Q28" s="16">
        <f>AVERAGE(P28:P31)</f>
        <v>0.26275055249168178</v>
      </c>
      <c r="R28" s="15">
        <f>STDEV(N28:N31)/SQRT(4)</f>
        <v>2.3625909863660886E-2</v>
      </c>
    </row>
    <row r="29" spans="1:18" x14ac:dyDescent="0.25">
      <c r="A29" s="1">
        <v>2</v>
      </c>
      <c r="B29" s="8">
        <v>16142633</v>
      </c>
      <c r="C29" s="8">
        <v>3357577</v>
      </c>
      <c r="D29" s="8">
        <v>12785056</v>
      </c>
      <c r="E29" s="9">
        <f t="shared" si="12"/>
        <v>0.79200561643196621</v>
      </c>
      <c r="F29" s="16"/>
      <c r="G29" s="9">
        <f t="shared" si="13"/>
        <v>0.20799438356803379</v>
      </c>
      <c r="H29" s="16"/>
      <c r="I29" s="15"/>
      <c r="K29" s="8">
        <v>9854721</v>
      </c>
      <c r="L29" s="8">
        <v>2654031</v>
      </c>
      <c r="M29" s="8">
        <v>7200690</v>
      </c>
      <c r="N29" s="9">
        <f t="shared" si="14"/>
        <v>0.73068430856642208</v>
      </c>
      <c r="O29" s="16"/>
      <c r="P29" s="9">
        <f t="shared" si="15"/>
        <v>0.26931569143357786</v>
      </c>
      <c r="Q29" s="16"/>
      <c r="R29" s="15"/>
    </row>
    <row r="30" spans="1:18" x14ac:dyDescent="0.25">
      <c r="A30" s="1">
        <v>3</v>
      </c>
      <c r="B30" s="8">
        <v>9995220</v>
      </c>
      <c r="C30" s="8">
        <v>2052724</v>
      </c>
      <c r="D30" s="8">
        <v>7942496</v>
      </c>
      <c r="E30" s="9">
        <f t="shared" si="12"/>
        <v>0.7946294328689113</v>
      </c>
      <c r="F30" s="16"/>
      <c r="G30" s="9">
        <f t="shared" si="13"/>
        <v>0.20537056713108867</v>
      </c>
      <c r="H30" s="16"/>
      <c r="I30" s="15"/>
      <c r="K30" s="8">
        <v>11433921</v>
      </c>
      <c r="L30" s="8">
        <v>3501816</v>
      </c>
      <c r="M30" s="8">
        <v>7932105</v>
      </c>
      <c r="N30" s="9">
        <f t="shared" si="14"/>
        <v>0.69373445907138942</v>
      </c>
      <c r="O30" s="16"/>
      <c r="P30" s="9">
        <f t="shared" si="15"/>
        <v>0.30626554092861058</v>
      </c>
      <c r="Q30" s="16"/>
      <c r="R30" s="15"/>
    </row>
    <row r="31" spans="1:18" x14ac:dyDescent="0.25">
      <c r="A31" s="1">
        <v>0</v>
      </c>
      <c r="B31" s="10">
        <v>8025853</v>
      </c>
      <c r="C31" s="10">
        <v>2035519</v>
      </c>
      <c r="D31" s="8">
        <v>5990334</v>
      </c>
      <c r="E31" s="9">
        <f t="shared" si="12"/>
        <v>0.74637973060308982</v>
      </c>
      <c r="F31" s="16"/>
      <c r="G31" s="9">
        <f t="shared" si="13"/>
        <v>0.25362026939691024</v>
      </c>
      <c r="H31" s="16"/>
      <c r="I31" s="15"/>
      <c r="K31" s="10">
        <v>7885728</v>
      </c>
      <c r="L31" s="10">
        <v>2204759</v>
      </c>
      <c r="M31" s="8">
        <v>5680969</v>
      </c>
      <c r="N31" s="9">
        <f t="shared" si="14"/>
        <v>0.72041148261771137</v>
      </c>
      <c r="O31" s="16"/>
      <c r="P31" s="9">
        <f t="shared" si="15"/>
        <v>0.27958851738228863</v>
      </c>
      <c r="Q31" s="16"/>
      <c r="R31" s="15"/>
    </row>
    <row r="33" spans="1:18" x14ac:dyDescent="0.25">
      <c r="B33" s="12" t="s">
        <v>9</v>
      </c>
    </row>
    <row r="34" spans="1:18" s="1" customFormat="1" x14ac:dyDescent="0.25">
      <c r="A34" s="14" t="s">
        <v>1</v>
      </c>
      <c r="B34" s="14"/>
      <c r="C34" s="14"/>
      <c r="D34" s="14"/>
      <c r="E34" s="14"/>
      <c r="F34" s="14"/>
      <c r="G34" s="14"/>
      <c r="H34" s="14"/>
      <c r="I34" s="14"/>
      <c r="K34" s="14" t="s">
        <v>2</v>
      </c>
      <c r="L34" s="14"/>
      <c r="M34" s="14"/>
      <c r="N34" s="14"/>
      <c r="O34" s="14"/>
      <c r="P34" s="14"/>
      <c r="Q34" s="14"/>
      <c r="R34" s="14"/>
    </row>
    <row r="35" spans="1:18" s="2" customFormat="1" ht="13.8" x14ac:dyDescent="0.25">
      <c r="A35" s="5" t="s">
        <v>3</v>
      </c>
      <c r="B35" s="6" t="s">
        <v>4</v>
      </c>
      <c r="C35" s="6" t="s">
        <v>5</v>
      </c>
      <c r="D35" s="6" t="s">
        <v>11</v>
      </c>
      <c r="E35" s="6" t="s">
        <v>12</v>
      </c>
      <c r="F35" s="7" t="s">
        <v>13</v>
      </c>
      <c r="G35" s="6" t="s">
        <v>14</v>
      </c>
      <c r="H35" s="7" t="s">
        <v>15</v>
      </c>
      <c r="I35" s="13" t="s">
        <v>16</v>
      </c>
      <c r="K35" s="6" t="s">
        <v>4</v>
      </c>
      <c r="L35" s="6" t="s">
        <v>5</v>
      </c>
      <c r="M35" s="6" t="s">
        <v>11</v>
      </c>
      <c r="N35" s="6" t="s">
        <v>12</v>
      </c>
      <c r="O35" s="7" t="s">
        <v>13</v>
      </c>
      <c r="P35" s="6" t="s">
        <v>14</v>
      </c>
      <c r="Q35" s="7" t="s">
        <v>15</v>
      </c>
      <c r="R35" s="13" t="s">
        <v>16</v>
      </c>
    </row>
    <row r="36" spans="1:18" x14ac:dyDescent="0.25">
      <c r="A36" s="1">
        <v>1</v>
      </c>
      <c r="B36" s="8">
        <v>15970736</v>
      </c>
      <c r="C36" s="8">
        <v>2317052</v>
      </c>
      <c r="D36" s="8">
        <v>13653684</v>
      </c>
      <c r="E36" s="9">
        <f t="shared" ref="E36:E39" si="16">D36/B36</f>
        <v>0.85491889666199483</v>
      </c>
      <c r="F36" s="16">
        <f>AVERAGE(E36:E39)</f>
        <v>0.84068953218504161</v>
      </c>
      <c r="G36" s="9">
        <f t="shared" ref="G36:G39" si="17">C36/B36</f>
        <v>0.14508110333800522</v>
      </c>
      <c r="H36" s="16">
        <f>AVERAGE(G36:G39)</f>
        <v>0.15931046781495845</v>
      </c>
      <c r="I36" s="15">
        <f>STDEV(E36:E39)/SQRT(4)</f>
        <v>2.6861942954584755E-2</v>
      </c>
      <c r="K36" s="8">
        <v>171706022</v>
      </c>
      <c r="L36" s="8">
        <v>119450194</v>
      </c>
      <c r="M36" s="8">
        <v>52255828</v>
      </c>
      <c r="N36" s="9">
        <f t="shared" ref="N36:N39" si="18">M36/K36</f>
        <v>0.30433311185789397</v>
      </c>
      <c r="O36" s="16">
        <f>AVERAGE(N36:N39)</f>
        <v>0.27138606905159252</v>
      </c>
      <c r="P36" s="9">
        <f t="shared" ref="P36:P39" si="19">L36/K36</f>
        <v>0.69566688814210609</v>
      </c>
      <c r="Q36" s="16">
        <f>AVERAGE(P36:P39)</f>
        <v>0.72861393094840754</v>
      </c>
      <c r="R36" s="15">
        <f>STDEV(N36:N39)/SQRT(4)</f>
        <v>2.1433754233138608E-2</v>
      </c>
    </row>
    <row r="37" spans="1:18" x14ac:dyDescent="0.25">
      <c r="A37" s="1">
        <v>2</v>
      </c>
      <c r="B37" s="8">
        <v>13768702</v>
      </c>
      <c r="C37" s="8">
        <v>1248814</v>
      </c>
      <c r="D37" s="8">
        <v>12519888</v>
      </c>
      <c r="E37" s="9">
        <f t="shared" si="16"/>
        <v>0.90930052811078343</v>
      </c>
      <c r="F37" s="16"/>
      <c r="G37" s="9">
        <f t="shared" si="17"/>
        <v>9.0699471889216579E-2</v>
      </c>
      <c r="H37" s="16"/>
      <c r="I37" s="15"/>
      <c r="K37" s="8">
        <v>9619907</v>
      </c>
      <c r="L37" s="8">
        <v>7421978</v>
      </c>
      <c r="M37" s="8">
        <v>2197929</v>
      </c>
      <c r="N37" s="9">
        <f t="shared" si="18"/>
        <v>0.22847715679579855</v>
      </c>
      <c r="O37" s="16"/>
      <c r="P37" s="9">
        <f t="shared" si="19"/>
        <v>0.7715228432042015</v>
      </c>
      <c r="Q37" s="16"/>
      <c r="R37" s="15"/>
    </row>
    <row r="38" spans="1:18" x14ac:dyDescent="0.25">
      <c r="A38" s="1">
        <v>3</v>
      </c>
      <c r="B38" s="8">
        <v>13753242</v>
      </c>
      <c r="C38" s="8">
        <v>2587395</v>
      </c>
      <c r="D38" s="8">
        <v>11165847</v>
      </c>
      <c r="E38" s="9">
        <f t="shared" si="16"/>
        <v>0.81187017577382847</v>
      </c>
      <c r="F38" s="16"/>
      <c r="G38" s="9">
        <f t="shared" si="17"/>
        <v>0.18812982422617155</v>
      </c>
      <c r="H38" s="16"/>
      <c r="I38" s="15"/>
      <c r="K38" s="8">
        <v>135106628</v>
      </c>
      <c r="L38" s="8">
        <v>92956065</v>
      </c>
      <c r="M38" s="8">
        <v>42150563</v>
      </c>
      <c r="N38" s="9">
        <f t="shared" si="18"/>
        <v>0.31197997925016674</v>
      </c>
      <c r="O38" s="16"/>
      <c r="P38" s="9">
        <f t="shared" si="19"/>
        <v>0.68802002074983326</v>
      </c>
      <c r="Q38" s="16"/>
      <c r="R38" s="15"/>
    </row>
    <row r="39" spans="1:18" x14ac:dyDescent="0.25">
      <c r="A39" s="1">
        <v>0</v>
      </c>
      <c r="B39" s="10">
        <v>14289345</v>
      </c>
      <c r="C39" s="10">
        <v>3048367</v>
      </c>
      <c r="D39" s="8">
        <v>11240978</v>
      </c>
      <c r="E39" s="9">
        <f t="shared" si="16"/>
        <v>0.78666852819355959</v>
      </c>
      <c r="F39" s="16"/>
      <c r="G39" s="9">
        <f t="shared" si="17"/>
        <v>0.21333147180644038</v>
      </c>
      <c r="H39" s="16"/>
      <c r="I39" s="15"/>
      <c r="K39" s="10">
        <v>129019295</v>
      </c>
      <c r="L39" s="10">
        <v>97957380</v>
      </c>
      <c r="M39" s="8">
        <v>31061915</v>
      </c>
      <c r="N39" s="9">
        <f t="shared" si="18"/>
        <v>0.24075402830251089</v>
      </c>
      <c r="O39" s="16"/>
      <c r="P39" s="9">
        <f t="shared" si="19"/>
        <v>0.75924597169748909</v>
      </c>
      <c r="Q39" s="16"/>
      <c r="R39" s="15"/>
    </row>
    <row r="41" spans="1:18" x14ac:dyDescent="0.25">
      <c r="B41" s="12" t="s">
        <v>10</v>
      </c>
    </row>
    <row r="42" spans="1:18" s="1" customFormat="1" x14ac:dyDescent="0.25">
      <c r="A42" s="14" t="s">
        <v>1</v>
      </c>
      <c r="B42" s="14"/>
      <c r="C42" s="14"/>
      <c r="D42" s="14"/>
      <c r="E42" s="14"/>
      <c r="F42" s="14"/>
      <c r="G42" s="14"/>
      <c r="H42" s="14"/>
      <c r="I42" s="14"/>
      <c r="K42" s="14" t="s">
        <v>2</v>
      </c>
      <c r="L42" s="14"/>
      <c r="M42" s="14"/>
      <c r="N42" s="14"/>
      <c r="O42" s="14"/>
      <c r="P42" s="14"/>
      <c r="Q42" s="14"/>
      <c r="R42" s="14"/>
    </row>
    <row r="43" spans="1:18" s="2" customFormat="1" ht="13.8" x14ac:dyDescent="0.25">
      <c r="A43" s="5" t="s">
        <v>3</v>
      </c>
      <c r="B43" s="6" t="s">
        <v>4</v>
      </c>
      <c r="C43" s="6" t="s">
        <v>5</v>
      </c>
      <c r="D43" s="6" t="s">
        <v>11</v>
      </c>
      <c r="E43" s="6" t="s">
        <v>12</v>
      </c>
      <c r="F43" s="7" t="s">
        <v>13</v>
      </c>
      <c r="G43" s="6" t="s">
        <v>14</v>
      </c>
      <c r="H43" s="7" t="s">
        <v>15</v>
      </c>
      <c r="I43" s="13" t="s">
        <v>16</v>
      </c>
      <c r="K43" s="6" t="s">
        <v>4</v>
      </c>
      <c r="L43" s="6" t="s">
        <v>5</v>
      </c>
      <c r="M43" s="6" t="s">
        <v>11</v>
      </c>
      <c r="N43" s="6" t="s">
        <v>12</v>
      </c>
      <c r="O43" s="7" t="s">
        <v>13</v>
      </c>
      <c r="P43" s="6" t="s">
        <v>14</v>
      </c>
      <c r="Q43" s="7" t="s">
        <v>15</v>
      </c>
      <c r="R43" s="13" t="s">
        <v>16</v>
      </c>
    </row>
    <row r="44" spans="1:18" x14ac:dyDescent="0.25">
      <c r="A44" s="1">
        <v>1</v>
      </c>
      <c r="B44" s="8">
        <v>10662906</v>
      </c>
      <c r="C44" s="8">
        <v>8487932</v>
      </c>
      <c r="D44" s="8">
        <v>2174974</v>
      </c>
      <c r="E44" s="9">
        <f t="shared" ref="E44:E47" si="20">D44/B44</f>
        <v>0.2039757266921419</v>
      </c>
      <c r="F44" s="16">
        <f>AVERAGE(E44:E47)</f>
        <v>0.27984126222106465</v>
      </c>
      <c r="G44" s="9">
        <f t="shared" ref="G44:G47" si="21">C44/B44</f>
        <v>0.79602427330785808</v>
      </c>
      <c r="H44" s="16">
        <f>AVERAGE(G44:G47)</f>
        <v>0.72015873777893535</v>
      </c>
      <c r="I44" s="15">
        <f>STDEV(E44:E47)/SQRT(4)</f>
        <v>2.724814770618857E-2</v>
      </c>
      <c r="K44" s="8">
        <v>15531919</v>
      </c>
      <c r="L44" s="8">
        <v>13815440</v>
      </c>
      <c r="M44" s="8">
        <v>1716479</v>
      </c>
      <c r="N44" s="9">
        <f t="shared" ref="N44:N47" si="22">M44/K44</f>
        <v>0.11051300228902816</v>
      </c>
      <c r="O44" s="16">
        <f>AVERAGE(N44:N47)</f>
        <v>0.20111376234888259</v>
      </c>
      <c r="P44" s="9">
        <f t="shared" ref="P44:P47" si="23">L44/K44</f>
        <v>0.88948699771097184</v>
      </c>
      <c r="Q44" s="16">
        <f>AVERAGE(P44:P47)</f>
        <v>0.79888623765111733</v>
      </c>
      <c r="R44" s="15">
        <f>STDEV(N44:N47)/SQRT(4)</f>
        <v>3.1125169061599636E-2</v>
      </c>
    </row>
    <row r="45" spans="1:18" x14ac:dyDescent="0.25">
      <c r="A45" s="1">
        <v>2</v>
      </c>
      <c r="B45" s="8">
        <v>16555032</v>
      </c>
      <c r="C45" s="8">
        <v>11210782</v>
      </c>
      <c r="D45" s="8">
        <v>5344250</v>
      </c>
      <c r="E45" s="9">
        <f t="shared" si="20"/>
        <v>0.32281725580476073</v>
      </c>
      <c r="F45" s="16"/>
      <c r="G45" s="9">
        <f t="shared" si="21"/>
        <v>0.67718274419523927</v>
      </c>
      <c r="H45" s="16"/>
      <c r="I45" s="15"/>
      <c r="K45" s="8">
        <v>12484744</v>
      </c>
      <c r="L45" s="8">
        <v>9514491</v>
      </c>
      <c r="M45" s="8">
        <v>2970253</v>
      </c>
      <c r="N45" s="9">
        <f t="shared" si="22"/>
        <v>0.23791060513535559</v>
      </c>
      <c r="O45" s="16"/>
      <c r="P45" s="9">
        <f t="shared" si="23"/>
        <v>0.76208939486464444</v>
      </c>
      <c r="Q45" s="16"/>
      <c r="R45" s="15"/>
    </row>
    <row r="46" spans="1:18" x14ac:dyDescent="0.25">
      <c r="A46" s="1">
        <v>3</v>
      </c>
      <c r="B46" s="8">
        <v>9462127</v>
      </c>
      <c r="C46" s="8">
        <v>6843828</v>
      </c>
      <c r="D46" s="8">
        <v>2618299</v>
      </c>
      <c r="E46" s="9">
        <f t="shared" si="20"/>
        <v>0.27671357613356912</v>
      </c>
      <c r="F46" s="16"/>
      <c r="G46" s="9">
        <f t="shared" si="21"/>
        <v>0.72328642386643083</v>
      </c>
      <c r="H46" s="16"/>
      <c r="I46" s="15"/>
      <c r="K46" s="8">
        <v>10888793</v>
      </c>
      <c r="L46" s="8">
        <v>8596978</v>
      </c>
      <c r="M46" s="8">
        <v>2291815</v>
      </c>
      <c r="N46" s="9">
        <f t="shared" si="22"/>
        <v>0.21047465958807371</v>
      </c>
      <c r="O46" s="16"/>
      <c r="P46" s="9">
        <f t="shared" si="23"/>
        <v>0.78952534041192624</v>
      </c>
      <c r="Q46" s="16"/>
      <c r="R46" s="15"/>
    </row>
    <row r="47" spans="1:18" x14ac:dyDescent="0.25">
      <c r="A47" s="1">
        <v>0</v>
      </c>
      <c r="B47" s="10">
        <v>12115321</v>
      </c>
      <c r="C47" s="10">
        <v>8288594</v>
      </c>
      <c r="D47" s="8">
        <v>3826727</v>
      </c>
      <c r="E47" s="9">
        <f t="shared" si="20"/>
        <v>0.31585849025378693</v>
      </c>
      <c r="F47" s="16"/>
      <c r="G47" s="9">
        <f t="shared" si="21"/>
        <v>0.68414150974621313</v>
      </c>
      <c r="H47" s="16"/>
      <c r="I47" s="15"/>
      <c r="K47" s="10">
        <v>14480891</v>
      </c>
      <c r="L47" s="10">
        <v>10925010</v>
      </c>
      <c r="M47" s="8">
        <v>3555881</v>
      </c>
      <c r="N47" s="9">
        <f t="shared" si="22"/>
        <v>0.24555678238307296</v>
      </c>
      <c r="O47" s="16"/>
      <c r="P47" s="9">
        <f t="shared" si="23"/>
        <v>0.75444321761692701</v>
      </c>
      <c r="Q47" s="16"/>
      <c r="R47" s="15"/>
    </row>
  </sheetData>
  <mergeCells count="48">
    <mergeCell ref="Q20:Q23"/>
    <mergeCell ref="Q28:Q31"/>
    <mergeCell ref="Q36:Q39"/>
    <mergeCell ref="Q44:Q47"/>
    <mergeCell ref="R4:R7"/>
    <mergeCell ref="R12:R15"/>
    <mergeCell ref="R20:R23"/>
    <mergeCell ref="R28:R31"/>
    <mergeCell ref="R36:R39"/>
    <mergeCell ref="R44:R47"/>
    <mergeCell ref="I20:I23"/>
    <mergeCell ref="I28:I31"/>
    <mergeCell ref="I36:I39"/>
    <mergeCell ref="I44:I47"/>
    <mergeCell ref="O4:O7"/>
    <mergeCell ref="O12:O15"/>
    <mergeCell ref="O20:O23"/>
    <mergeCell ref="O28:O31"/>
    <mergeCell ref="O36:O39"/>
    <mergeCell ref="O44:O47"/>
    <mergeCell ref="F20:F23"/>
    <mergeCell ref="F28:F31"/>
    <mergeCell ref="F36:F39"/>
    <mergeCell ref="F44:F47"/>
    <mergeCell ref="H4:H7"/>
    <mergeCell ref="H12:H15"/>
    <mergeCell ref="H20:H23"/>
    <mergeCell ref="H28:H31"/>
    <mergeCell ref="H36:H39"/>
    <mergeCell ref="H44:H47"/>
    <mergeCell ref="A26:I26"/>
    <mergeCell ref="K26:R26"/>
    <mergeCell ref="A34:I34"/>
    <mergeCell ref="K34:R34"/>
    <mergeCell ref="A42:I42"/>
    <mergeCell ref="K42:R42"/>
    <mergeCell ref="A2:I2"/>
    <mergeCell ref="K2:R2"/>
    <mergeCell ref="A10:I10"/>
    <mergeCell ref="K10:R10"/>
    <mergeCell ref="A18:I18"/>
    <mergeCell ref="K18:R18"/>
    <mergeCell ref="F4:F7"/>
    <mergeCell ref="F12:F15"/>
    <mergeCell ref="I4:I7"/>
    <mergeCell ref="I12:I15"/>
    <mergeCell ref="Q4:Q7"/>
    <mergeCell ref="Q12:Q15"/>
  </mergeCells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IF Assay</vt:lpstr>
      <vt:lpstr>BiFC Assay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DELL</cp:lastModifiedBy>
  <dcterms:created xsi:type="dcterms:W3CDTF">2022-04-07T03:40:00Z</dcterms:created>
  <dcterms:modified xsi:type="dcterms:W3CDTF">2022-11-08T13:55:46Z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F7B3BEB239214C51A7F0938854604334</vt:lpwstr>
  </property>
  <property fmtid="{D5CDD505-2E9C-101B-9397-08002B2CF9AE}" pid="3" name="KSOProductBuildVer">
    <vt:lpwstr>2052-11.1.0.12358</vt:lpwstr>
  </property>
</Properties>
</file>